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mila\ZAMÓWIENIA PUBLICZNE\Zamówienia Publiczne 2017r\PN budowa wodoc Sadowa w Wałbrzychu\"/>
    </mc:Choice>
  </mc:AlternateContent>
  <bookViews>
    <workbookView xWindow="0" yWindow="0" windowWidth="19200" windowHeight="13035"/>
  </bookViews>
  <sheets>
    <sheet name="k-s w EXELU 31.05.2017r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60" i="1"/>
  <c r="G61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20" i="1"/>
  <c r="G121" i="1"/>
  <c r="G122" i="1"/>
  <c r="G123" i="1"/>
  <c r="G34" i="1" l="1"/>
  <c r="G62" i="1"/>
  <c r="G79" i="1"/>
  <c r="G124" i="1"/>
  <c r="G99" i="1"/>
  <c r="G118" i="1" s="1"/>
  <c r="G117" i="1"/>
  <c r="G18" i="1"/>
  <c r="G63" i="1" l="1"/>
  <c r="G126" i="1" s="1"/>
</calcChain>
</file>

<file path=xl/sharedStrings.xml><?xml version="1.0" encoding="utf-8"?>
<sst xmlns="http://schemas.openxmlformats.org/spreadsheetml/2006/main" count="339" uniqueCount="130">
  <si>
    <t>Lp.</t>
  </si>
  <si>
    <t>Roboty remontowe - cięcie piłš nawierzchni bitumicznych na gł. 6-10 cm</t>
  </si>
  <si>
    <t>m</t>
  </si>
  <si>
    <t>Mechaniczna rozbiórka nawierzchni bitumicznej o gr. 10 cm z wywozem materiału z rozbiórki na odl. do 1 km</t>
  </si>
  <si>
    <t>m2</t>
  </si>
  <si>
    <t>Wywiezienie gruzu bitumicznego z terenu rozbiórki przy mechanicznym załadowaniu i wyładowaniu samochodem samowyładowczym - dodatek za każdy następny rozpoczęty 1 km-przyjęto ogółem 15km</t>
  </si>
  <si>
    <t>m3</t>
  </si>
  <si>
    <t>Utylizacja odpadów z mas bitumicznych</t>
  </si>
  <si>
    <t>t</t>
  </si>
  <si>
    <t>Mechaniczne rozebranie podbudowy z kruszywa kamiennego o gruboci 25 cm</t>
  </si>
  <si>
    <t>Wywiezienie gruzu z terenu rozbiórki przy mechanicznym załadowaniu i wyładowaniu samochodem samowyładowczym na odległoć 15 km</t>
  </si>
  <si>
    <t>Utylizacja podbudowy z kruszywa</t>
  </si>
  <si>
    <t>Podbudowa z kruszywa łamanego - warstwa dolna o gruboci po zagęszczeniu 15 cm</t>
  </si>
  <si>
    <t>Podbudowa z kruszywa łamanego - warstwa górna o gruboci po zagęszczeniu 10 cm</t>
  </si>
  <si>
    <t>Nawierzchnia z mieszanek mineralno-bitumicznych grysowych - warstwa wišżšca asfaltowa - gruboć po zagęszczeniu 6 cm</t>
  </si>
  <si>
    <t>Nawierzchnia z mieszanek mineralno-bitumicznych grysowych - warstwa cieralna asfaltowa - gruboć po zagęszczeniu 4 cm</t>
  </si>
  <si>
    <t>Transport mieszanki mineralno-bitumicznej z wytwórni do miejsca wbudowania na odległoć do 0.5 km rodkami transportu o ładownoci ponad 5.0 do 10.0 t</t>
  </si>
  <si>
    <t>Dodatek za transport mieszanki mineralno-bitumicznej z wytwórni do miejsca wbudowania na odległoć powyżej 0.5 km rodkami transportu o ładownoci ponad 5.0 do 10.0 t - za każde 0.5 km</t>
  </si>
  <si>
    <t>Roboty pomiarowe przy liniowych robotach ziemnych - trasa rowów melioracyjnym w terenie pagórkowatym</t>
  </si>
  <si>
    <t>km</t>
  </si>
  <si>
    <t>Wykopanie dołów o powierzchni dna do 0,2 m2 i głębokoci do 1.0 m (kat. gruntu III)-analogia-przekopy kontrolne</t>
  </si>
  <si>
    <t>dół.</t>
  </si>
  <si>
    <t>Wykopy oraz przekopy wykonywane koparkami przedsiębiernymi 0.60 m3 na odkład w gruncie kat.III (90% mechanicznie)</t>
  </si>
  <si>
    <t>Ręczne wykopy liniowe pod fundamenty, rurocišgi, kolektory w gruntach suchych kat.III-IV z wydobyciem urobku łopatš lub wycišgiem ręcznym głębokoć do 3 m -szerokoć 0.8-1.5 m-(10% ręcznie)</t>
  </si>
  <si>
    <t>Ażurowe umocnienie pionowych cian wykopów liniowych o głębok.do 3.0 m wypraskami w grunt.suchych kat.III-IV wraz z rozbiór.(szer.do 1m)</t>
  </si>
  <si>
    <t>Podłoża pod kanały i obiekty z materiałów sypkich gr. 20 cm</t>
  </si>
  <si>
    <t>Oznakowanie trasy wodocišgu ułożonego w ziemi tamš z tworzywa sztucznego z przewodem miedzianym</t>
  </si>
  <si>
    <t>Zasypywanie wykopów spycharkami z przemieszczeniem gruntu na odl. do 10 m w gruncie kat. I-III-kruszywem dowiezionym (wymiana gruntu w ulicy)</t>
  </si>
  <si>
    <t>Zagęszczenie nasypów ubijakami mechanicznymi; grunty spoiste kat. III-IV Wskanik zagęszczenia Js = 1.00</t>
  </si>
  <si>
    <t>Załadunek ładowarkš kołowš 1,25 m3, wyładunek ręczny materiałów budowlanych sypkich - samochody lub przyczepy skrzyniowe; kategoria ładunku I-piasek do wymiany gruntu w wykopie</t>
  </si>
  <si>
    <t>Przewóz materiałów budowlanych na odległoć do 1 km po drodze o nawierzchni kl. II-dostawa piasku do wymiany gruntu w wykopie</t>
  </si>
  <si>
    <t>kurs</t>
  </si>
  <si>
    <t>Przewóz materiałów budowlanych po drodze o nawierzchni kl. II; dodatek za każdy dalszy 1 km-j.w.</t>
  </si>
  <si>
    <t>Roboty ziemne wykonywane koparkami przedsiębiernymi o pojemnoci łyżki 0.60 m3 w gruncie kat. III z transportem urobku samochodami samowyładowczymi na odległoć do 1 km (z dodatkiem za oczyszczenie nawierzchni z ziemi wynoszonej na kołach)-wywóz nadmiaru gruntu</t>
  </si>
  <si>
    <t>Nakłady uzupełniajšce za każde dalsze rozpoczęte 0.5 km transportu ponad 1 km samochodami samowyładowczymi po terenie lub drogach gruntowych ziemi kat. III-IV</t>
  </si>
  <si>
    <t>Sieci wodocišgowe - montaż rurocišgów z rur polietylenowych (PE, PEHD) o r. zewnętrznej 160 mm w wykopach umocnionych</t>
  </si>
  <si>
    <t>Sieci wodocišgowe - montaż rurocišgów z rur polietylenowych (PE, PEHD) o r. zewnętrznej 90 mm w wykopach umocnionych</t>
  </si>
  <si>
    <t>Oznakowanie trasy wodocišgu ułożonego w ziemi tamš z tworzywa sztucznego z wkładkš metalowš</t>
  </si>
  <si>
    <t>Sieci wodocišgowe - połšczenie rur polietylenowych cinieniowych PE, PEHD za pomocš kształtek elektrooporowych o r. zewnętrznej 160 mm-kolana</t>
  </si>
  <si>
    <t>złšcz.</t>
  </si>
  <si>
    <t>Sieci wodocišgowe - połšczenie rur polietylenowych cinieniowych PE, PEHD za pomocš kształtek elektrooporowych o r. zewnętrznej 160 mm-mufy</t>
  </si>
  <si>
    <t>Sieci wodocišgowe - połšczenie rur polietylenowych cinieniowych PE, PEHD za pomocš kształtek elektrooporowych o r. zewnętrznej 160 mm-wpięcie hydrantów za pomocš trójników</t>
  </si>
  <si>
    <t>Sieci wodocišgowe - połšczenie rur polietylenowych cinieniowych PE, PEHD za pomocš kształtek elektrooporowych o r. zewnętrznej 90 mm-kolana</t>
  </si>
  <si>
    <t>Sieci wodocišgowe - połšczenie rur polietylenowych cinieniowych PE, PEHD za pomocš kształtek elektrooporowych o r. zewnętrznej 90 mm-mufy</t>
  </si>
  <si>
    <t>Hydranty pożarowe podziemne o r. 80 mm</t>
  </si>
  <si>
    <t>kpl.</t>
  </si>
  <si>
    <t>Hydranty pożarowe nadziemne o r. 80 mm</t>
  </si>
  <si>
    <t>kpl</t>
  </si>
  <si>
    <t>Płyta podkładowa pod skrzynkę ulicznš zasuwy i hydrantu</t>
  </si>
  <si>
    <t>Sieci wodocišgowe - montaż kształtek cinieniowych PE, PEHD o połšczeniach zgrzewano-kołnierzowych (tuleje kołnierzowe na luny kołnierz) o r. zewnętrznej 160mm - wykopy umocnione-wpięcie do istn. króćca sieci wodocišgowej</t>
  </si>
  <si>
    <t>szt.</t>
  </si>
  <si>
    <t>Sieci wodocišgowe - montaż kształtek cinieniowych PE, PEHD o połšczeniach zgrzewano-kołnierzowych (tuleje kołnierzowe na luny kołnierz) o r. zewnętrznej 63 mm - wykopy umocnione</t>
  </si>
  <si>
    <t>Montaż studzienki odpowietrzajšco-napowietrzajšcej z zaworem automatyczno-kinetycznym, dwustopniowym do zabudowy podziemnej</t>
  </si>
  <si>
    <t>Wykonanie różnych elementów drobnowymiarowych o objętoci do 1.5 m3 - bloki betonowe oporowe pod łuki,trójniki, zasuwy i hydranty</t>
  </si>
  <si>
    <t>Ułożenie rur osłonowych z PCW o r.do 140 mm-zabezpieczenie kabli i rurocišgów na trasie kanalizacji rurš dzielonš PS Arot 110 L=2,0m</t>
  </si>
  <si>
    <t>Próba szczelnoci sieci wodocišgowych z rur z tworzyw sztucznych (PE) o r. nom. 150 mm</t>
  </si>
  <si>
    <t>prob.</t>
  </si>
  <si>
    <t>Nakłady za każde 10 m różnicy długoci (od 200 m) przy probach szczelnoci przewodów z rur PE o r. 150 mm</t>
  </si>
  <si>
    <t>10m różn.</t>
  </si>
  <si>
    <t>Dezynfekcja rurocišgów sieci wodocišgowych o r.nom. do 150 mm</t>
  </si>
  <si>
    <t>odc.200m</t>
  </si>
  <si>
    <t>Nakłady za każde 10 m różnicy długoci (od 200 m) przy dezynfekcji przewodów z rur o r. 150 mm</t>
  </si>
  <si>
    <t>Badanie wydajnoci hydrantów</t>
  </si>
  <si>
    <t>Badanie wody</t>
  </si>
  <si>
    <t>Wykopy oraz przekopy wykonywane koparkami przedsiębiernymi 0.40 m3 na odkład w gruncie kat. III-90% mechanicznie</t>
  </si>
  <si>
    <t>Oznakowanie trasy wodocišgu na murze</t>
  </si>
  <si>
    <t>Obsypka rurocišgu kruszywem dowiezionym-piaskiem</t>
  </si>
  <si>
    <t>Zabezpieczenie rurocišgów przed zamarzaniem - izolacja żużlem</t>
  </si>
  <si>
    <t>Zasypywanie wykopów spycharkami z przemieszczeniem gruntu na odl. do 10 m w gruncie kat. I-III-kruszywem dowiezionym - wymiana gruntu w ulicy (przyjęto 50% wykopów)</t>
  </si>
  <si>
    <t>Zasypka rurocišgu gruntem z wykopu, jego przesianie-(40% wykopów)</t>
  </si>
  <si>
    <t>Zagęszczenie nasypów ubijakami mechanicznymi; grunty spoiste kat. III-IV-zagęszczenie gruntu w poboczu. Wskanik zagęszczenia Js=0,95</t>
  </si>
  <si>
    <t>Załadunek ładowarkš kołowš 1,25 m3, wyładunek ręczny materiałów budowlanych sypkich - samochody lub przyczepy skrzyniowe; kategoria ładunku I-piasek i żużel do wymiany gruntu w wykopie</t>
  </si>
  <si>
    <t>Przewóz materiałów budowlanych na odległoć do 1 km samochodem o ładownoci 12t po drodze o nawierzchni kl. II-dostawa piasku do wymiany gruntu w wykopie</t>
  </si>
  <si>
    <t>Sieci wodocišgowe - montaż rurocišgów z rur polietylenowych (PE, PEHD) o r. zewnętrznej 40 mm  w wykopach umocnionych - ekstrapolacja</t>
  </si>
  <si>
    <t>Podłšczenie instalacji do sieci wodocišgowej - obejma siodłowa 160/63mm na istniejšcych rurocišgach o r. 160 mm-wpięcie odcinków do podłšczenia budynków</t>
  </si>
  <si>
    <t>Sieci wodocišgowe - połšczenie rur polietylenowych cinieniowych PE, PEHD za pomocš kształtek elektrooporowych o r. zewnętrznej 63 mm-mufy</t>
  </si>
  <si>
    <t>Sieci wodocišgowe - połšczenie rur polietylenowych cinieniowych PE, PEHD za pomocš kształtek elektrooporowych o r. zewnętrznej 63 mm-redukcje 63/40</t>
  </si>
  <si>
    <t>Zasuwy typu "E" kielichowo-kołnierzowe z obudowš o r.50 mm montowane na rurocišgach PVC i PE</t>
  </si>
  <si>
    <t>Wykonanie różnych elementów drobnowymiarowych o objętoci do 1.5 m3 - bloki betonowe oporowe  pod zasuwy</t>
  </si>
  <si>
    <t>Płyta podkładowa pod skrzynkę ulicznš zasuwy</t>
  </si>
  <si>
    <t>Ułożenie rur osłonowych z PCW o r.do 140 mm-zabezpieczenie kabli i rurocišgów na trasie kanalizacji rurš dzielonš PS Arot 110x100mm</t>
  </si>
  <si>
    <t>Próba szczelnoci sieci wodocišgowych z rur z tworzyw sztucznych (PE) o r. nom. do 100 mm</t>
  </si>
  <si>
    <t>Obsługa geodezyjna zadania: wytyczenie trasy i sporzšdzenie inwentaryzacji geodezyjnej powykonawczej</t>
  </si>
  <si>
    <t>szt</t>
  </si>
  <si>
    <t>Zabezpieczenie i oznakowanie wykopów</t>
  </si>
  <si>
    <t>Organizacja ruchu zastępczego-koszt projektu i zajęcia częci pasa drogowego</t>
  </si>
  <si>
    <t>Opłaty za zajęcie pasa drogowego na czas realizacji robót</t>
  </si>
  <si>
    <t>dni</t>
  </si>
  <si>
    <t>Podstawa</t>
  </si>
  <si>
    <t>Opis pozycji</t>
  </si>
  <si>
    <t>j.m.</t>
  </si>
  <si>
    <t>Ilość</t>
  </si>
  <si>
    <r>
      <t xml:space="preserve">Wartość </t>
    </r>
    <r>
      <rPr>
        <sz val="12"/>
        <color theme="1"/>
        <rFont val="Calibri"/>
        <family val="2"/>
        <charset val="238"/>
        <scheme val="minor"/>
      </rPr>
      <t>(ilość x cena jedn.) zł netto</t>
    </r>
  </si>
  <si>
    <r>
      <t xml:space="preserve">Cena jedn.        </t>
    </r>
    <r>
      <rPr>
        <sz val="12"/>
        <color theme="1"/>
        <rFont val="Calibri"/>
        <family val="2"/>
        <charset val="238"/>
        <scheme val="minor"/>
      </rPr>
      <t>zł. netto</t>
    </r>
  </si>
  <si>
    <t>STWiOR</t>
  </si>
  <si>
    <t>Roboty remontowe - cięcie piłą nawierzchni bitumicznych na gł. 6-10 cm</t>
  </si>
  <si>
    <t>SIEĆ WODOCIĄGOWA</t>
  </si>
  <si>
    <t>1.1</t>
  </si>
  <si>
    <t>Sieć-rozbiórka i odtworzenie nawierzchni utwardzonych</t>
  </si>
  <si>
    <t>1.2</t>
  </si>
  <si>
    <t>Sieć-roboty ziemne</t>
  </si>
  <si>
    <t>Razem sieć-roboty ziemne</t>
  </si>
  <si>
    <t>Razem sieć-rozbiórka i odtworzenie nawierzchni</t>
  </si>
  <si>
    <t>1.3</t>
  </si>
  <si>
    <t>Sieć-roboty montażowe</t>
  </si>
  <si>
    <t>1.4</t>
  </si>
  <si>
    <t>Sieć-próby,  płukanie, dezynfekcja, badanie parametrów</t>
  </si>
  <si>
    <t>Razem sieć-roboty montazowe</t>
  </si>
  <si>
    <t>Razem sieć-próby,  płukanie, dezynfekcja, badanie parametrów</t>
  </si>
  <si>
    <t>RAZEM SIEĆ WODOCIĄGOWA</t>
  </si>
  <si>
    <t>ODCINKI PRZYŁĄCZENIOWE DO POSESJI</t>
  </si>
  <si>
    <t>2.1</t>
  </si>
  <si>
    <t>Odc.przyłącz.-rozbiórka i odtworzenie nawierzchni utwardzonych</t>
  </si>
  <si>
    <t>Razem odc.przyłącz.-rozbiórka i odtworzenie nawierzchni utwardzonych</t>
  </si>
  <si>
    <t>Odc.przyłącz.-roboty ziemne</t>
  </si>
  <si>
    <t>Razem odc.przyłącz.-roboty ziemne</t>
  </si>
  <si>
    <t>Odc.przyłącz.-roboty montażowe</t>
  </si>
  <si>
    <t>Razem odc.przyłącz.-roboty motażowe</t>
  </si>
  <si>
    <t>Odc.przyłącz.-próby,  płukanie, dezynfekcja, badanie parametrów</t>
  </si>
  <si>
    <t>Nakłady za każde 10 m różnicy długoci (od 200 m) przy dezynfekcji przewodów z rur o r. 150 mm (krotność = 32)</t>
  </si>
  <si>
    <t>Nakłady za każde 10 m różnicy długoci (od 200 m) przy próbach szczelnoci przewodów z rur azbestowo-cementowych oraz z PCW i PE o r. 80-100 mm (krotność=32)</t>
  </si>
  <si>
    <t>Razemodc.przyłącz.-próby,  płukanie, dezynfekcja, badanie parametrów</t>
  </si>
  <si>
    <t>Płukanie rurocišgów sieci wodocišgowych o r.nom. do 150 mm (krotność=3)</t>
  </si>
  <si>
    <t>Nakłady za każde 10 m różnicy długoci (od 200 m) przy płukaniu przewodów z rur o r. 150 mm(krotność=3)</t>
  </si>
  <si>
    <t>RAZEM ODC.PRZYŁĄCZENIOWE DO POSESJI</t>
  </si>
  <si>
    <t>ROBOTY POZOSTAŁE-TOWARZYSZĄCE</t>
  </si>
  <si>
    <t>RAZEM ROBOTY POZOSTAŁE TOWARZYSZĄCE</t>
  </si>
  <si>
    <t>WARTOŚĆ OGÓŁEM</t>
  </si>
  <si>
    <t>Nakłady za każde 10 m różnicy długoci (od 200 m) przy płukaniu przewodów z rur o r. 150 mm (krotność=3)</t>
  </si>
  <si>
    <t>ZAŁĄCZNIK NR 6 -  WZÓR FORMULARZA KOSZTORYSOEGO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</si>
</sst>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vertical="top"/>
    </xf>
    <xf numFmtId="0" fontId="18" fillId="33" borderId="10" xfId="0" applyFont="1" applyFill="1" applyBorder="1" applyAlignment="1">
      <alignment vertical="top"/>
    </xf>
    <xf numFmtId="0" fontId="18" fillId="33" borderId="10" xfId="0" applyFont="1" applyFill="1" applyBorder="1"/>
    <xf numFmtId="0" fontId="18" fillId="33" borderId="10" xfId="0" applyFont="1" applyFill="1" applyBorder="1" applyAlignment="1">
      <alignment wrapText="1"/>
    </xf>
    <xf numFmtId="164" fontId="18" fillId="33" borderId="10" xfId="0" applyNumberFormat="1" applyFont="1" applyFill="1" applyBorder="1"/>
    <xf numFmtId="0" fontId="18" fillId="35" borderId="10" xfId="0" applyFont="1" applyFill="1" applyBorder="1" applyAlignment="1">
      <alignment vertical="top"/>
    </xf>
    <xf numFmtId="0" fontId="18" fillId="35" borderId="10" xfId="0" applyFont="1" applyFill="1" applyBorder="1"/>
    <xf numFmtId="164" fontId="18" fillId="35" borderId="10" xfId="0" applyNumberFormat="1" applyFont="1" applyFill="1" applyBorder="1"/>
    <xf numFmtId="0" fontId="18" fillId="35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vertical="top"/>
    </xf>
    <xf numFmtId="0" fontId="18" fillId="34" borderId="10" xfId="0" applyFont="1" applyFill="1" applyBorder="1" applyAlignment="1">
      <alignment horizontal="left"/>
    </xf>
    <xf numFmtId="0" fontId="18" fillId="34" borderId="10" xfId="0" applyFont="1" applyFill="1" applyBorder="1"/>
    <xf numFmtId="164" fontId="18" fillId="34" borderId="10" xfId="0" applyNumberFormat="1" applyFont="1" applyFill="1" applyBorder="1"/>
    <xf numFmtId="0" fontId="18" fillId="34" borderId="10" xfId="0" applyFont="1" applyFill="1" applyBorder="1" applyAlignment="1">
      <alignment wrapText="1"/>
    </xf>
    <xf numFmtId="0" fontId="0" fillId="0" borderId="10" xfId="0" applyBorder="1" applyAlignment="1">
      <alignment vertical="top"/>
    </xf>
    <xf numFmtId="0" fontId="0" fillId="0" borderId="10" xfId="0" applyBorder="1"/>
    <xf numFmtId="0" fontId="0" fillId="0" borderId="10" xfId="0" applyBorder="1" applyAlignment="1">
      <alignment wrapText="1"/>
    </xf>
    <xf numFmtId="164" fontId="0" fillId="0" borderId="10" xfId="0" applyNumberFormat="1" applyBorder="1"/>
    <xf numFmtId="4" fontId="0" fillId="0" borderId="10" xfId="0" applyNumberFormat="1" applyBorder="1"/>
    <xf numFmtId="0" fontId="0" fillId="36" borderId="10" xfId="0" applyFill="1" applyBorder="1" applyAlignment="1">
      <alignment vertical="top"/>
    </xf>
    <xf numFmtId="0" fontId="0" fillId="36" borderId="10" xfId="0" applyFill="1" applyBorder="1"/>
    <xf numFmtId="0" fontId="16" fillId="36" borderId="10" xfId="0" applyFont="1" applyFill="1" applyBorder="1" applyAlignment="1">
      <alignment wrapText="1"/>
    </xf>
    <xf numFmtId="0" fontId="16" fillId="36" borderId="10" xfId="0" applyFont="1" applyFill="1" applyBorder="1"/>
    <xf numFmtId="164" fontId="16" fillId="36" borderId="10" xfId="0" applyNumberFormat="1" applyFont="1" applyFill="1" applyBorder="1"/>
    <xf numFmtId="4" fontId="16" fillId="36" borderId="10" xfId="0" applyNumberFormat="1" applyFont="1" applyFill="1" applyBorder="1"/>
    <xf numFmtId="0" fontId="0" fillId="34" borderId="10" xfId="0" applyFill="1" applyBorder="1" applyAlignment="1">
      <alignment vertical="top"/>
    </xf>
    <xf numFmtId="0" fontId="0" fillId="34" borderId="10" xfId="0" applyFill="1" applyBorder="1"/>
    <xf numFmtId="164" fontId="0" fillId="34" borderId="10" xfId="0" applyNumberFormat="1" applyFill="1" applyBorder="1"/>
    <xf numFmtId="4" fontId="0" fillId="34" borderId="10" xfId="0" applyNumberFormat="1" applyFill="1" applyBorder="1"/>
    <xf numFmtId="0" fontId="0" fillId="37" borderId="10" xfId="0" applyFill="1" applyBorder="1" applyAlignment="1">
      <alignment vertical="top"/>
    </xf>
    <xf numFmtId="0" fontId="0" fillId="37" borderId="10" xfId="0" applyFill="1" applyBorder="1"/>
    <xf numFmtId="0" fontId="16" fillId="37" borderId="10" xfId="0" applyFont="1" applyFill="1" applyBorder="1" applyAlignment="1">
      <alignment wrapText="1"/>
    </xf>
    <xf numFmtId="0" fontId="16" fillId="37" borderId="10" xfId="0" applyFont="1" applyFill="1" applyBorder="1"/>
    <xf numFmtId="164" fontId="16" fillId="37" borderId="10" xfId="0" applyNumberFormat="1" applyFont="1" applyFill="1" applyBorder="1"/>
    <xf numFmtId="4" fontId="16" fillId="37" borderId="10" xfId="0" applyNumberFormat="1" applyFont="1" applyFill="1" applyBorder="1"/>
    <xf numFmtId="0" fontId="16" fillId="34" borderId="10" xfId="0" applyFont="1" applyFill="1" applyBorder="1" applyAlignment="1">
      <alignment horizontal="left"/>
    </xf>
    <xf numFmtId="0" fontId="20" fillId="38" borderId="10" xfId="0" applyFont="1" applyFill="1" applyBorder="1" applyAlignment="1">
      <alignment vertical="top"/>
    </xf>
    <xf numFmtId="0" fontId="20" fillId="38" borderId="10" xfId="0" applyFont="1" applyFill="1" applyBorder="1"/>
    <xf numFmtId="0" fontId="20" fillId="38" borderId="10" xfId="0" applyFont="1" applyFill="1" applyBorder="1" applyAlignment="1">
      <alignment wrapText="1"/>
    </xf>
    <xf numFmtId="164" fontId="20" fillId="38" borderId="10" xfId="0" applyNumberFormat="1" applyFont="1" applyFill="1" applyBorder="1"/>
    <xf numFmtId="4" fontId="16" fillId="38" borderId="10" xfId="0" applyNumberFormat="1" applyFont="1" applyFill="1" applyBorder="1"/>
    <xf numFmtId="0" fontId="16" fillId="0" borderId="10" xfId="0" applyFont="1" applyBorder="1" applyAlignment="1">
      <alignment vertical="top"/>
    </xf>
    <xf numFmtId="0" fontId="16" fillId="0" borderId="10" xfId="0" applyFont="1" applyBorder="1" applyAlignment="1"/>
    <xf numFmtId="0" fontId="16" fillId="34" borderId="10" xfId="0" applyFont="1" applyFill="1" applyBorder="1" applyAlignment="1">
      <alignment horizontal="left"/>
    </xf>
    <xf numFmtId="0" fontId="18" fillId="35" borderId="10" xfId="0" applyFont="1" applyFill="1" applyBorder="1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topLeftCell="A107" workbookViewId="0">
      <selection sqref="A1:G126"/>
    </sheetView>
  </sheetViews>
  <sheetFormatPr defaultRowHeight="15" x14ac:dyDescent="0.25"/>
  <cols>
    <col min="1" max="1" width="4.5703125" style="3" customWidth="1"/>
    <col min="2" max="2" width="10.140625" customWidth="1"/>
    <col min="3" max="3" width="54.85546875" style="1" customWidth="1"/>
    <col min="5" max="5" width="9.140625" style="2"/>
    <col min="6" max="6" width="16.5703125" customWidth="1"/>
    <col min="7" max="7" width="19.28515625" customWidth="1"/>
  </cols>
  <sheetData>
    <row r="1" spans="1:7" x14ac:dyDescent="0.25">
      <c r="A1" s="44" t="s">
        <v>129</v>
      </c>
      <c r="B1" s="45"/>
      <c r="C1" s="45"/>
      <c r="D1" s="45"/>
      <c r="E1" s="45"/>
      <c r="F1" s="45"/>
      <c r="G1" s="45"/>
    </row>
    <row r="2" spans="1:7" ht="31.5" x14ac:dyDescent="0.25">
      <c r="A2" s="4" t="s">
        <v>0</v>
      </c>
      <c r="B2" s="5" t="s">
        <v>88</v>
      </c>
      <c r="C2" s="6" t="s">
        <v>89</v>
      </c>
      <c r="D2" s="5" t="s">
        <v>90</v>
      </c>
      <c r="E2" s="7" t="s">
        <v>91</v>
      </c>
      <c r="F2" s="6" t="s">
        <v>93</v>
      </c>
      <c r="G2" s="6" t="s">
        <v>92</v>
      </c>
    </row>
    <row r="3" spans="1:7" ht="15.75" x14ac:dyDescent="0.25">
      <c r="A3" s="8">
        <v>1</v>
      </c>
      <c r="B3" s="47" t="s">
        <v>96</v>
      </c>
      <c r="C3" s="47"/>
      <c r="D3" s="9"/>
      <c r="E3" s="10"/>
      <c r="F3" s="11"/>
      <c r="G3" s="11"/>
    </row>
    <row r="4" spans="1:7" ht="15.75" x14ac:dyDescent="0.25">
      <c r="A4" s="12" t="s">
        <v>97</v>
      </c>
      <c r="B4" s="13" t="s">
        <v>98</v>
      </c>
      <c r="C4" s="13"/>
      <c r="D4" s="14"/>
      <c r="E4" s="15"/>
      <c r="F4" s="16"/>
      <c r="G4" s="16"/>
    </row>
    <row r="5" spans="1:7" ht="30" x14ac:dyDescent="0.25">
      <c r="A5" s="17">
        <v>1</v>
      </c>
      <c r="B5" s="18" t="s">
        <v>94</v>
      </c>
      <c r="C5" s="19" t="s">
        <v>95</v>
      </c>
      <c r="D5" s="18" t="s">
        <v>2</v>
      </c>
      <c r="E5" s="20">
        <v>1135.6400000000001</v>
      </c>
      <c r="F5" s="21"/>
      <c r="G5" s="21">
        <f>E5*F5</f>
        <v>0</v>
      </c>
    </row>
    <row r="6" spans="1:7" ht="30" x14ac:dyDescent="0.25">
      <c r="A6" s="17">
        <v>2</v>
      </c>
      <c r="B6" s="18" t="s">
        <v>94</v>
      </c>
      <c r="C6" s="19" t="s">
        <v>3</v>
      </c>
      <c r="D6" s="18" t="s">
        <v>4</v>
      </c>
      <c r="E6" s="20">
        <v>681.14400000000001</v>
      </c>
      <c r="F6" s="21"/>
      <c r="G6" s="21">
        <f t="shared" ref="G6:G78" si="0">E6*F6</f>
        <v>0</v>
      </c>
    </row>
    <row r="7" spans="1:7" ht="60" x14ac:dyDescent="0.25">
      <c r="A7" s="17">
        <v>3</v>
      </c>
      <c r="B7" s="18" t="s">
        <v>94</v>
      </c>
      <c r="C7" s="19" t="s">
        <v>5</v>
      </c>
      <c r="D7" s="18" t="s">
        <v>6</v>
      </c>
      <c r="E7" s="20">
        <v>68.114000000000004</v>
      </c>
      <c r="F7" s="21"/>
      <c r="G7" s="21">
        <f t="shared" si="0"/>
        <v>0</v>
      </c>
    </row>
    <row r="8" spans="1:7" x14ac:dyDescent="0.25">
      <c r="A8" s="17">
        <v>4</v>
      </c>
      <c r="B8" s="18" t="s">
        <v>94</v>
      </c>
      <c r="C8" s="19" t="s">
        <v>7</v>
      </c>
      <c r="D8" s="18" t="s">
        <v>8</v>
      </c>
      <c r="E8" s="20">
        <v>108.983</v>
      </c>
      <c r="F8" s="21"/>
      <c r="G8" s="21">
        <f t="shared" si="0"/>
        <v>0</v>
      </c>
    </row>
    <row r="9" spans="1:7" ht="30" x14ac:dyDescent="0.25">
      <c r="A9" s="17">
        <v>5</v>
      </c>
      <c r="B9" s="18" t="s">
        <v>94</v>
      </c>
      <c r="C9" s="19" t="s">
        <v>9</v>
      </c>
      <c r="D9" s="18" t="s">
        <v>4</v>
      </c>
      <c r="E9" s="20">
        <v>681.14400000000001</v>
      </c>
      <c r="F9" s="21"/>
      <c r="G9" s="21">
        <f t="shared" si="0"/>
        <v>0</v>
      </c>
    </row>
    <row r="10" spans="1:7" ht="45" x14ac:dyDescent="0.25">
      <c r="A10" s="17">
        <v>6</v>
      </c>
      <c r="B10" s="18" t="s">
        <v>94</v>
      </c>
      <c r="C10" s="19" t="s">
        <v>10</v>
      </c>
      <c r="D10" s="18" t="s">
        <v>6</v>
      </c>
      <c r="E10" s="20">
        <v>170.286</v>
      </c>
      <c r="F10" s="21"/>
      <c r="G10" s="21">
        <f t="shared" si="0"/>
        <v>0</v>
      </c>
    </row>
    <row r="11" spans="1:7" x14ac:dyDescent="0.25">
      <c r="A11" s="17">
        <v>7</v>
      </c>
      <c r="B11" s="18" t="s">
        <v>94</v>
      </c>
      <c r="C11" s="19" t="s">
        <v>11</v>
      </c>
      <c r="D11" s="18" t="s">
        <v>8</v>
      </c>
      <c r="E11" s="20">
        <v>306.51499999999999</v>
      </c>
      <c r="F11" s="21"/>
      <c r="G11" s="21">
        <f t="shared" si="0"/>
        <v>0</v>
      </c>
    </row>
    <row r="12" spans="1:7" ht="30" x14ac:dyDescent="0.25">
      <c r="A12" s="17">
        <v>8</v>
      </c>
      <c r="B12" s="18" t="s">
        <v>94</v>
      </c>
      <c r="C12" s="19" t="s">
        <v>12</v>
      </c>
      <c r="D12" s="18" t="s">
        <v>4</v>
      </c>
      <c r="E12" s="20">
        <v>681.14400000000001</v>
      </c>
      <c r="F12" s="21"/>
      <c r="G12" s="21">
        <f t="shared" si="0"/>
        <v>0</v>
      </c>
    </row>
    <row r="13" spans="1:7" ht="30" x14ac:dyDescent="0.25">
      <c r="A13" s="17">
        <v>9</v>
      </c>
      <c r="B13" s="18" t="s">
        <v>94</v>
      </c>
      <c r="C13" s="19" t="s">
        <v>13</v>
      </c>
      <c r="D13" s="18" t="s">
        <v>4</v>
      </c>
      <c r="E13" s="20">
        <v>681.14400000000001</v>
      </c>
      <c r="F13" s="21"/>
      <c r="G13" s="21">
        <f t="shared" si="0"/>
        <v>0</v>
      </c>
    </row>
    <row r="14" spans="1:7" ht="45" x14ac:dyDescent="0.25">
      <c r="A14" s="17">
        <v>10</v>
      </c>
      <c r="B14" s="18" t="s">
        <v>94</v>
      </c>
      <c r="C14" s="19" t="s">
        <v>14</v>
      </c>
      <c r="D14" s="18" t="s">
        <v>4</v>
      </c>
      <c r="E14" s="20">
        <v>681.14400000000001</v>
      </c>
      <c r="F14" s="21"/>
      <c r="G14" s="21">
        <f t="shared" si="0"/>
        <v>0</v>
      </c>
    </row>
    <row r="15" spans="1:7" ht="45" x14ac:dyDescent="0.25">
      <c r="A15" s="17">
        <v>11</v>
      </c>
      <c r="B15" s="18" t="s">
        <v>94</v>
      </c>
      <c r="C15" s="19" t="s">
        <v>15</v>
      </c>
      <c r="D15" s="18" t="s">
        <v>4</v>
      </c>
      <c r="E15" s="20">
        <v>681.14400000000001</v>
      </c>
      <c r="F15" s="21"/>
      <c r="G15" s="21">
        <f t="shared" si="0"/>
        <v>0</v>
      </c>
    </row>
    <row r="16" spans="1:7" ht="45" x14ac:dyDescent="0.25">
      <c r="A16" s="17">
        <v>12</v>
      </c>
      <c r="B16" s="18" t="s">
        <v>94</v>
      </c>
      <c r="C16" s="19" t="s">
        <v>16</v>
      </c>
      <c r="D16" s="18" t="s">
        <v>8</v>
      </c>
      <c r="E16" s="20">
        <v>171.17</v>
      </c>
      <c r="F16" s="21"/>
      <c r="G16" s="21">
        <f t="shared" si="0"/>
        <v>0</v>
      </c>
    </row>
    <row r="17" spans="1:7" ht="60" x14ac:dyDescent="0.25">
      <c r="A17" s="17">
        <v>13</v>
      </c>
      <c r="B17" s="18" t="s">
        <v>94</v>
      </c>
      <c r="C17" s="19" t="s">
        <v>17</v>
      </c>
      <c r="D17" s="18" t="s">
        <v>8</v>
      </c>
      <c r="E17" s="20">
        <v>171.17</v>
      </c>
      <c r="F17" s="21"/>
      <c r="G17" s="21">
        <f t="shared" si="0"/>
        <v>0</v>
      </c>
    </row>
    <row r="18" spans="1:7" x14ac:dyDescent="0.25">
      <c r="A18" s="22"/>
      <c r="B18" s="23"/>
      <c r="C18" s="24" t="s">
        <v>102</v>
      </c>
      <c r="D18" s="25"/>
      <c r="E18" s="26"/>
      <c r="F18" s="27"/>
      <c r="G18" s="27">
        <f>SUM(G5:G17)</f>
        <v>0</v>
      </c>
    </row>
    <row r="19" spans="1:7" x14ac:dyDescent="0.25">
      <c r="A19" s="28" t="s">
        <v>99</v>
      </c>
      <c r="B19" s="46" t="s">
        <v>100</v>
      </c>
      <c r="C19" s="46"/>
      <c r="D19" s="29"/>
      <c r="E19" s="30"/>
      <c r="F19" s="31"/>
      <c r="G19" s="31"/>
    </row>
    <row r="20" spans="1:7" ht="30" x14ac:dyDescent="0.25">
      <c r="A20" s="17">
        <v>14</v>
      </c>
      <c r="B20" s="18" t="s">
        <v>94</v>
      </c>
      <c r="C20" s="19" t="s">
        <v>18</v>
      </c>
      <c r="D20" s="18" t="s">
        <v>19</v>
      </c>
      <c r="E20" s="20">
        <v>0.58799999999999997</v>
      </c>
      <c r="F20" s="21"/>
      <c r="G20" s="21">
        <f t="shared" si="0"/>
        <v>0</v>
      </c>
    </row>
    <row r="21" spans="1:7" ht="30" x14ac:dyDescent="0.25">
      <c r="A21" s="17">
        <v>15</v>
      </c>
      <c r="B21" s="18" t="s">
        <v>94</v>
      </c>
      <c r="C21" s="19" t="s">
        <v>20</v>
      </c>
      <c r="D21" s="18" t="s">
        <v>21</v>
      </c>
      <c r="E21" s="20">
        <v>10</v>
      </c>
      <c r="F21" s="21"/>
      <c r="G21" s="21">
        <f t="shared" si="0"/>
        <v>0</v>
      </c>
    </row>
    <row r="22" spans="1:7" ht="45" x14ac:dyDescent="0.25">
      <c r="A22" s="17">
        <v>16</v>
      </c>
      <c r="B22" s="18" t="s">
        <v>94</v>
      </c>
      <c r="C22" s="19" t="s">
        <v>22</v>
      </c>
      <c r="D22" s="18" t="s">
        <v>6</v>
      </c>
      <c r="E22" s="20">
        <v>659.33</v>
      </c>
      <c r="F22" s="21"/>
      <c r="G22" s="21">
        <f t="shared" si="0"/>
        <v>0</v>
      </c>
    </row>
    <row r="23" spans="1:7" ht="60" x14ac:dyDescent="0.25">
      <c r="A23" s="17">
        <v>17</v>
      </c>
      <c r="B23" s="18" t="s">
        <v>94</v>
      </c>
      <c r="C23" s="19" t="s">
        <v>23</v>
      </c>
      <c r="D23" s="18" t="s">
        <v>6</v>
      </c>
      <c r="E23" s="20">
        <v>73.259</v>
      </c>
      <c r="F23" s="21"/>
      <c r="G23" s="21">
        <f t="shared" si="0"/>
        <v>0</v>
      </c>
    </row>
    <row r="24" spans="1:7" ht="45" x14ac:dyDescent="0.25">
      <c r="A24" s="17">
        <v>18</v>
      </c>
      <c r="B24" s="18" t="s">
        <v>94</v>
      </c>
      <c r="C24" s="19" t="s">
        <v>24</v>
      </c>
      <c r="D24" s="18" t="s">
        <v>4</v>
      </c>
      <c r="E24" s="20">
        <v>1831.4749999999999</v>
      </c>
      <c r="F24" s="21"/>
      <c r="G24" s="21">
        <f t="shared" si="0"/>
        <v>0</v>
      </c>
    </row>
    <row r="25" spans="1:7" x14ac:dyDescent="0.25">
      <c r="A25" s="17">
        <v>19</v>
      </c>
      <c r="B25" s="18" t="s">
        <v>94</v>
      </c>
      <c r="C25" s="19" t="s">
        <v>25</v>
      </c>
      <c r="D25" s="18" t="s">
        <v>6</v>
      </c>
      <c r="E25" s="20">
        <v>92.171000000000006</v>
      </c>
      <c r="F25" s="21"/>
      <c r="G25" s="21">
        <f t="shared" si="0"/>
        <v>0</v>
      </c>
    </row>
    <row r="26" spans="1:7" ht="30" x14ac:dyDescent="0.25">
      <c r="A26" s="17">
        <v>20</v>
      </c>
      <c r="B26" s="18" t="s">
        <v>94</v>
      </c>
      <c r="C26" s="19" t="s">
        <v>26</v>
      </c>
      <c r="D26" s="18" t="s">
        <v>2</v>
      </c>
      <c r="E26" s="20">
        <v>588</v>
      </c>
      <c r="F26" s="21"/>
      <c r="G26" s="21">
        <f t="shared" si="0"/>
        <v>0</v>
      </c>
    </row>
    <row r="27" spans="1:7" ht="45" x14ac:dyDescent="0.25">
      <c r="A27" s="17">
        <v>21</v>
      </c>
      <c r="B27" s="18" t="s">
        <v>94</v>
      </c>
      <c r="C27" s="19" t="s">
        <v>27</v>
      </c>
      <c r="D27" s="18" t="s">
        <v>6</v>
      </c>
      <c r="E27" s="20">
        <v>628.995</v>
      </c>
      <c r="F27" s="21"/>
      <c r="G27" s="21">
        <f t="shared" si="0"/>
        <v>0</v>
      </c>
    </row>
    <row r="28" spans="1:7" ht="30" x14ac:dyDescent="0.25">
      <c r="A28" s="17">
        <v>22</v>
      </c>
      <c r="B28" s="18" t="s">
        <v>94</v>
      </c>
      <c r="C28" s="19" t="s">
        <v>28</v>
      </c>
      <c r="D28" s="18" t="s">
        <v>6</v>
      </c>
      <c r="E28" s="20">
        <v>628.995</v>
      </c>
      <c r="F28" s="21"/>
      <c r="G28" s="21">
        <f t="shared" si="0"/>
        <v>0</v>
      </c>
    </row>
    <row r="29" spans="1:7" ht="60" x14ac:dyDescent="0.25">
      <c r="A29" s="17">
        <v>23</v>
      </c>
      <c r="B29" s="18" t="s">
        <v>94</v>
      </c>
      <c r="C29" s="19" t="s">
        <v>29</v>
      </c>
      <c r="D29" s="18" t="s">
        <v>8</v>
      </c>
      <c r="E29" s="20">
        <v>1225.982</v>
      </c>
      <c r="F29" s="21"/>
      <c r="G29" s="21">
        <f t="shared" si="0"/>
        <v>0</v>
      </c>
    </row>
    <row r="30" spans="1:7" ht="45" x14ac:dyDescent="0.25">
      <c r="A30" s="17">
        <v>24</v>
      </c>
      <c r="B30" s="18" t="s">
        <v>94</v>
      </c>
      <c r="C30" s="19" t="s">
        <v>30</v>
      </c>
      <c r="D30" s="18" t="s">
        <v>31</v>
      </c>
      <c r="E30" s="20">
        <v>102.16500000000001</v>
      </c>
      <c r="F30" s="21"/>
      <c r="G30" s="21">
        <f t="shared" si="0"/>
        <v>0</v>
      </c>
    </row>
    <row r="31" spans="1:7" ht="30" x14ac:dyDescent="0.25">
      <c r="A31" s="17">
        <v>25</v>
      </c>
      <c r="B31" s="18" t="s">
        <v>94</v>
      </c>
      <c r="C31" s="19" t="s">
        <v>32</v>
      </c>
      <c r="D31" s="18" t="s">
        <v>31</v>
      </c>
      <c r="E31" s="20">
        <v>102.16500000000001</v>
      </c>
      <c r="F31" s="21"/>
      <c r="G31" s="21">
        <f t="shared" si="0"/>
        <v>0</v>
      </c>
    </row>
    <row r="32" spans="1:7" ht="75" x14ac:dyDescent="0.25">
      <c r="A32" s="17">
        <v>26</v>
      </c>
      <c r="B32" s="18" t="s">
        <v>94</v>
      </c>
      <c r="C32" s="19" t="s">
        <v>33</v>
      </c>
      <c r="D32" s="18" t="s">
        <v>6</v>
      </c>
      <c r="E32" s="20">
        <v>732.58900000000006</v>
      </c>
      <c r="F32" s="21"/>
      <c r="G32" s="21">
        <f t="shared" si="0"/>
        <v>0</v>
      </c>
    </row>
    <row r="33" spans="1:7" ht="45" x14ac:dyDescent="0.25">
      <c r="A33" s="17">
        <v>27</v>
      </c>
      <c r="B33" s="18" t="s">
        <v>94</v>
      </c>
      <c r="C33" s="19" t="s">
        <v>34</v>
      </c>
      <c r="D33" s="18" t="s">
        <v>6</v>
      </c>
      <c r="E33" s="20">
        <v>732.58900000000006</v>
      </c>
      <c r="F33" s="21"/>
      <c r="G33" s="21">
        <f t="shared" si="0"/>
        <v>0</v>
      </c>
    </row>
    <row r="34" spans="1:7" x14ac:dyDescent="0.25">
      <c r="A34" s="22"/>
      <c r="B34" s="23"/>
      <c r="C34" s="24" t="s">
        <v>101</v>
      </c>
      <c r="D34" s="25"/>
      <c r="E34" s="26"/>
      <c r="F34" s="27"/>
      <c r="G34" s="27">
        <f>SUM(G20:G33)</f>
        <v>0</v>
      </c>
    </row>
    <row r="35" spans="1:7" x14ac:dyDescent="0.25">
      <c r="A35" s="28" t="s">
        <v>103</v>
      </c>
      <c r="B35" s="46" t="s">
        <v>104</v>
      </c>
      <c r="C35" s="46"/>
      <c r="D35" s="29"/>
      <c r="E35" s="30"/>
      <c r="F35" s="31"/>
      <c r="G35" s="31"/>
    </row>
    <row r="36" spans="1:7" ht="45" x14ac:dyDescent="0.25">
      <c r="A36" s="17">
        <v>28</v>
      </c>
      <c r="B36" s="18" t="s">
        <v>94</v>
      </c>
      <c r="C36" s="19" t="s">
        <v>35</v>
      </c>
      <c r="D36" s="18" t="s">
        <v>2</v>
      </c>
      <c r="E36" s="20">
        <v>563.32000000000005</v>
      </c>
      <c r="F36" s="21"/>
      <c r="G36" s="21">
        <f t="shared" si="0"/>
        <v>0</v>
      </c>
    </row>
    <row r="37" spans="1:7" ht="45" x14ac:dyDescent="0.25">
      <c r="A37" s="17">
        <v>29</v>
      </c>
      <c r="B37" s="18" t="s">
        <v>94</v>
      </c>
      <c r="C37" s="19" t="s">
        <v>36</v>
      </c>
      <c r="D37" s="18" t="s">
        <v>2</v>
      </c>
      <c r="E37" s="20">
        <v>13.05</v>
      </c>
      <c r="F37" s="21"/>
      <c r="G37" s="21">
        <f t="shared" si="0"/>
        <v>0</v>
      </c>
    </row>
    <row r="38" spans="1:7" ht="30" x14ac:dyDescent="0.25">
      <c r="A38" s="17">
        <v>30</v>
      </c>
      <c r="B38" s="18" t="s">
        <v>94</v>
      </c>
      <c r="C38" s="19" t="s">
        <v>37</v>
      </c>
      <c r="D38" s="18" t="s">
        <v>2</v>
      </c>
      <c r="E38" s="20">
        <v>577</v>
      </c>
      <c r="F38" s="21"/>
      <c r="G38" s="21">
        <f t="shared" si="0"/>
        <v>0</v>
      </c>
    </row>
    <row r="39" spans="1:7" ht="45" x14ac:dyDescent="0.25">
      <c r="A39" s="17">
        <v>31</v>
      </c>
      <c r="B39" s="18" t="s">
        <v>94</v>
      </c>
      <c r="C39" s="19" t="s">
        <v>38</v>
      </c>
      <c r="D39" s="18" t="s">
        <v>39</v>
      </c>
      <c r="E39" s="20">
        <v>10</v>
      </c>
      <c r="F39" s="21"/>
      <c r="G39" s="21">
        <f t="shared" si="0"/>
        <v>0</v>
      </c>
    </row>
    <row r="40" spans="1:7" ht="45" x14ac:dyDescent="0.25">
      <c r="A40" s="17">
        <v>32</v>
      </c>
      <c r="B40" s="18" t="s">
        <v>94</v>
      </c>
      <c r="C40" s="19" t="s">
        <v>40</v>
      </c>
      <c r="D40" s="18" t="s">
        <v>39</v>
      </c>
      <c r="E40" s="20">
        <v>29</v>
      </c>
      <c r="F40" s="21"/>
      <c r="G40" s="21">
        <f t="shared" si="0"/>
        <v>0</v>
      </c>
    </row>
    <row r="41" spans="1:7" ht="60" x14ac:dyDescent="0.25">
      <c r="A41" s="17">
        <v>33</v>
      </c>
      <c r="B41" s="18" t="s">
        <v>94</v>
      </c>
      <c r="C41" s="19" t="s">
        <v>41</v>
      </c>
      <c r="D41" s="18" t="s">
        <v>39</v>
      </c>
      <c r="E41" s="20">
        <v>3</v>
      </c>
      <c r="F41" s="21"/>
      <c r="G41" s="21">
        <f t="shared" si="0"/>
        <v>0</v>
      </c>
    </row>
    <row r="42" spans="1:7" ht="45" x14ac:dyDescent="0.25">
      <c r="A42" s="17">
        <v>34</v>
      </c>
      <c r="B42" s="18" t="s">
        <v>94</v>
      </c>
      <c r="C42" s="19" t="s">
        <v>42</v>
      </c>
      <c r="D42" s="18" t="s">
        <v>39</v>
      </c>
      <c r="E42" s="20">
        <v>3</v>
      </c>
      <c r="F42" s="21"/>
      <c r="G42" s="21">
        <f t="shared" si="0"/>
        <v>0</v>
      </c>
    </row>
    <row r="43" spans="1:7" ht="45" x14ac:dyDescent="0.25">
      <c r="A43" s="17">
        <v>35</v>
      </c>
      <c r="B43" s="18" t="s">
        <v>94</v>
      </c>
      <c r="C43" s="19" t="s">
        <v>43</v>
      </c>
      <c r="D43" s="18" t="s">
        <v>39</v>
      </c>
      <c r="E43" s="20">
        <v>6</v>
      </c>
      <c r="F43" s="21"/>
      <c r="G43" s="21">
        <f t="shared" si="0"/>
        <v>0</v>
      </c>
    </row>
    <row r="44" spans="1:7" x14ac:dyDescent="0.25">
      <c r="A44" s="17">
        <v>36</v>
      </c>
      <c r="B44" s="18" t="s">
        <v>94</v>
      </c>
      <c r="C44" s="19" t="s">
        <v>44</v>
      </c>
      <c r="D44" s="18" t="s">
        <v>45</v>
      </c>
      <c r="E44" s="20">
        <v>2</v>
      </c>
      <c r="F44" s="21"/>
      <c r="G44" s="21">
        <f t="shared" si="0"/>
        <v>0</v>
      </c>
    </row>
    <row r="45" spans="1:7" x14ac:dyDescent="0.25">
      <c r="A45" s="17">
        <v>37</v>
      </c>
      <c r="B45" s="18" t="s">
        <v>94</v>
      </c>
      <c r="C45" s="19" t="s">
        <v>46</v>
      </c>
      <c r="D45" s="18" t="s">
        <v>47</v>
      </c>
      <c r="E45" s="20">
        <v>1</v>
      </c>
      <c r="F45" s="21"/>
      <c r="G45" s="21">
        <f t="shared" si="0"/>
        <v>0</v>
      </c>
    </row>
    <row r="46" spans="1:7" x14ac:dyDescent="0.25">
      <c r="A46" s="17">
        <v>38</v>
      </c>
      <c r="B46" s="18" t="s">
        <v>94</v>
      </c>
      <c r="C46" s="19" t="s">
        <v>48</v>
      </c>
      <c r="D46" s="18" t="s">
        <v>4</v>
      </c>
      <c r="E46" s="20">
        <v>0.45</v>
      </c>
      <c r="F46" s="21"/>
      <c r="G46" s="21">
        <f t="shared" si="0"/>
        <v>0</v>
      </c>
    </row>
    <row r="47" spans="1:7" ht="75" x14ac:dyDescent="0.25">
      <c r="A47" s="17">
        <v>39</v>
      </c>
      <c r="B47" s="18" t="s">
        <v>94</v>
      </c>
      <c r="C47" s="19" t="s">
        <v>49</v>
      </c>
      <c r="D47" s="18" t="s">
        <v>50</v>
      </c>
      <c r="E47" s="20">
        <v>2</v>
      </c>
      <c r="F47" s="21"/>
      <c r="G47" s="21">
        <f t="shared" si="0"/>
        <v>0</v>
      </c>
    </row>
    <row r="48" spans="1:7" ht="60" x14ac:dyDescent="0.25">
      <c r="A48" s="17">
        <v>40</v>
      </c>
      <c r="B48" s="18" t="s">
        <v>94</v>
      </c>
      <c r="C48" s="19" t="s">
        <v>51</v>
      </c>
      <c r="D48" s="18" t="s">
        <v>50</v>
      </c>
      <c r="E48" s="20">
        <v>1</v>
      </c>
      <c r="F48" s="21"/>
      <c r="G48" s="21">
        <f t="shared" si="0"/>
        <v>0</v>
      </c>
    </row>
    <row r="49" spans="1:7" ht="45" x14ac:dyDescent="0.25">
      <c r="A49" s="17">
        <v>41</v>
      </c>
      <c r="B49" s="18" t="s">
        <v>94</v>
      </c>
      <c r="C49" s="19" t="s">
        <v>52</v>
      </c>
      <c r="D49" s="18" t="s">
        <v>45</v>
      </c>
      <c r="E49" s="20">
        <v>1</v>
      </c>
      <c r="F49" s="21"/>
      <c r="G49" s="21">
        <f t="shared" si="0"/>
        <v>0</v>
      </c>
    </row>
    <row r="50" spans="1:7" ht="45" x14ac:dyDescent="0.25">
      <c r="A50" s="17">
        <v>42</v>
      </c>
      <c r="B50" s="18" t="s">
        <v>94</v>
      </c>
      <c r="C50" s="19" t="s">
        <v>53</v>
      </c>
      <c r="D50" s="18" t="s">
        <v>6</v>
      </c>
      <c r="E50" s="20">
        <v>0.39600000000000002</v>
      </c>
      <c r="F50" s="21"/>
      <c r="G50" s="21">
        <f t="shared" si="0"/>
        <v>0</v>
      </c>
    </row>
    <row r="51" spans="1:7" ht="45" x14ac:dyDescent="0.25">
      <c r="A51" s="17">
        <v>43</v>
      </c>
      <c r="B51" s="18" t="s">
        <v>94</v>
      </c>
      <c r="C51" s="19" t="s">
        <v>54</v>
      </c>
      <c r="D51" s="18" t="s">
        <v>2</v>
      </c>
      <c r="E51" s="20">
        <v>6</v>
      </c>
      <c r="F51" s="21"/>
      <c r="G51" s="21">
        <f t="shared" si="0"/>
        <v>0</v>
      </c>
    </row>
    <row r="52" spans="1:7" x14ac:dyDescent="0.25">
      <c r="A52" s="22"/>
      <c r="B52" s="23"/>
      <c r="C52" s="24" t="s">
        <v>107</v>
      </c>
      <c r="D52" s="25"/>
      <c r="E52" s="26"/>
      <c r="F52" s="27"/>
      <c r="G52" s="27">
        <f>SUM(G36:G51)</f>
        <v>0</v>
      </c>
    </row>
    <row r="53" spans="1:7" x14ac:dyDescent="0.25">
      <c r="A53" s="28" t="s">
        <v>105</v>
      </c>
      <c r="B53" s="46" t="s">
        <v>106</v>
      </c>
      <c r="C53" s="46"/>
      <c r="D53" s="29"/>
      <c r="E53" s="30"/>
      <c r="F53" s="31"/>
      <c r="G53" s="31"/>
    </row>
    <row r="54" spans="1:7" ht="30" x14ac:dyDescent="0.25">
      <c r="A54" s="17">
        <v>44</v>
      </c>
      <c r="B54" s="18" t="s">
        <v>94</v>
      </c>
      <c r="C54" s="19" t="s">
        <v>55</v>
      </c>
      <c r="D54" s="18" t="s">
        <v>56</v>
      </c>
      <c r="E54" s="20">
        <v>1</v>
      </c>
      <c r="F54" s="21"/>
      <c r="G54" s="21">
        <f t="shared" si="0"/>
        <v>0</v>
      </c>
    </row>
    <row r="55" spans="1:7" ht="30" x14ac:dyDescent="0.25">
      <c r="A55" s="17">
        <v>45</v>
      </c>
      <c r="B55" s="18" t="s">
        <v>94</v>
      </c>
      <c r="C55" s="19" t="s">
        <v>57</v>
      </c>
      <c r="D55" s="18" t="s">
        <v>58</v>
      </c>
      <c r="E55" s="20">
        <v>37</v>
      </c>
      <c r="F55" s="21"/>
      <c r="G55" s="21">
        <f t="shared" si="0"/>
        <v>0</v>
      </c>
    </row>
    <row r="56" spans="1:7" ht="30" x14ac:dyDescent="0.25">
      <c r="A56" s="17">
        <v>46</v>
      </c>
      <c r="B56" s="18" t="s">
        <v>94</v>
      </c>
      <c r="C56" s="19" t="s">
        <v>59</v>
      </c>
      <c r="D56" s="18" t="s">
        <v>60</v>
      </c>
      <c r="E56" s="20">
        <v>1</v>
      </c>
      <c r="F56" s="21"/>
      <c r="G56" s="21">
        <f t="shared" si="0"/>
        <v>0</v>
      </c>
    </row>
    <row r="57" spans="1:7" ht="30" x14ac:dyDescent="0.25">
      <c r="A57" s="17">
        <v>47</v>
      </c>
      <c r="B57" s="18" t="s">
        <v>94</v>
      </c>
      <c r="C57" s="19" t="s">
        <v>61</v>
      </c>
      <c r="D57" s="18" t="s">
        <v>58</v>
      </c>
      <c r="E57" s="20">
        <v>37</v>
      </c>
      <c r="F57" s="21"/>
      <c r="G57" s="21">
        <f t="shared" si="0"/>
        <v>0</v>
      </c>
    </row>
    <row r="58" spans="1:7" ht="30" x14ac:dyDescent="0.25">
      <c r="A58" s="17">
        <v>48</v>
      </c>
      <c r="B58" s="18" t="s">
        <v>94</v>
      </c>
      <c r="C58" s="19" t="s">
        <v>122</v>
      </c>
      <c r="D58" s="18" t="s">
        <v>60</v>
      </c>
      <c r="E58" s="20">
        <v>1</v>
      </c>
      <c r="F58" s="21"/>
      <c r="G58" s="21">
        <f t="shared" si="0"/>
        <v>0</v>
      </c>
    </row>
    <row r="59" spans="1:7" ht="30" x14ac:dyDescent="0.25">
      <c r="A59" s="17">
        <v>49</v>
      </c>
      <c r="B59" s="18" t="s">
        <v>94</v>
      </c>
      <c r="C59" s="19" t="s">
        <v>128</v>
      </c>
      <c r="D59" s="18" t="s">
        <v>58</v>
      </c>
      <c r="E59" s="20">
        <v>-10</v>
      </c>
      <c r="F59" s="21"/>
      <c r="G59" s="21">
        <f t="shared" si="0"/>
        <v>0</v>
      </c>
    </row>
    <row r="60" spans="1:7" x14ac:dyDescent="0.25">
      <c r="A60" s="17">
        <v>50</v>
      </c>
      <c r="B60" s="18" t="s">
        <v>94</v>
      </c>
      <c r="C60" s="19" t="s">
        <v>62</v>
      </c>
      <c r="D60" s="18" t="s">
        <v>45</v>
      </c>
      <c r="E60" s="20">
        <v>3</v>
      </c>
      <c r="F60" s="21"/>
      <c r="G60" s="21">
        <f t="shared" si="0"/>
        <v>0</v>
      </c>
    </row>
    <row r="61" spans="1:7" x14ac:dyDescent="0.25">
      <c r="A61" s="17">
        <v>51</v>
      </c>
      <c r="B61" s="18" t="s">
        <v>94</v>
      </c>
      <c r="C61" s="19" t="s">
        <v>63</v>
      </c>
      <c r="D61" s="18" t="s">
        <v>45</v>
      </c>
      <c r="E61" s="20">
        <v>1</v>
      </c>
      <c r="F61" s="21"/>
      <c r="G61" s="21">
        <f t="shared" si="0"/>
        <v>0</v>
      </c>
    </row>
    <row r="62" spans="1:7" ht="30" x14ac:dyDescent="0.25">
      <c r="A62" s="22"/>
      <c r="B62" s="23"/>
      <c r="C62" s="24" t="s">
        <v>108</v>
      </c>
      <c r="D62" s="25"/>
      <c r="E62" s="26"/>
      <c r="F62" s="27"/>
      <c r="G62" s="27">
        <f>SUM(G54:G61)</f>
        <v>0</v>
      </c>
    </row>
    <row r="63" spans="1:7" x14ac:dyDescent="0.25">
      <c r="A63" s="32"/>
      <c r="B63" s="33"/>
      <c r="C63" s="34" t="s">
        <v>109</v>
      </c>
      <c r="D63" s="35"/>
      <c r="E63" s="36"/>
      <c r="F63" s="37"/>
      <c r="G63" s="37">
        <f>SUM(G18,G34,G52,G62)</f>
        <v>0</v>
      </c>
    </row>
    <row r="64" spans="1:7" ht="15.75" x14ac:dyDescent="0.25">
      <c r="A64" s="8">
        <v>2</v>
      </c>
      <c r="B64" s="47" t="s">
        <v>110</v>
      </c>
      <c r="C64" s="47"/>
      <c r="D64" s="9"/>
      <c r="E64" s="10"/>
      <c r="F64" s="11"/>
      <c r="G64" s="11"/>
    </row>
    <row r="65" spans="1:7" x14ac:dyDescent="0.25">
      <c r="A65" s="28" t="s">
        <v>111</v>
      </c>
      <c r="B65" s="38" t="s">
        <v>112</v>
      </c>
      <c r="C65" s="38"/>
      <c r="D65" s="29"/>
      <c r="E65" s="30"/>
      <c r="F65" s="31"/>
      <c r="G65" s="31"/>
    </row>
    <row r="66" spans="1:7" ht="30" x14ac:dyDescent="0.25">
      <c r="A66" s="17">
        <v>52</v>
      </c>
      <c r="B66" s="18" t="s">
        <v>94</v>
      </c>
      <c r="C66" s="19" t="s">
        <v>1</v>
      </c>
      <c r="D66" s="18" t="s">
        <v>2</v>
      </c>
      <c r="E66" s="20">
        <v>108.64</v>
      </c>
      <c r="F66" s="21"/>
      <c r="G66" s="21">
        <f t="shared" si="0"/>
        <v>0</v>
      </c>
    </row>
    <row r="67" spans="1:7" ht="30" x14ac:dyDescent="0.25">
      <c r="A67" s="17">
        <v>53</v>
      </c>
      <c r="B67" s="18" t="s">
        <v>94</v>
      </c>
      <c r="C67" s="19" t="s">
        <v>3</v>
      </c>
      <c r="D67" s="18" t="s">
        <v>4</v>
      </c>
      <c r="E67" s="20">
        <v>54.32</v>
      </c>
      <c r="F67" s="21"/>
      <c r="G67" s="21">
        <f t="shared" si="0"/>
        <v>0</v>
      </c>
    </row>
    <row r="68" spans="1:7" ht="60" x14ac:dyDescent="0.25">
      <c r="A68" s="17">
        <v>54</v>
      </c>
      <c r="B68" s="18" t="s">
        <v>94</v>
      </c>
      <c r="C68" s="19" t="s">
        <v>5</v>
      </c>
      <c r="D68" s="18" t="s">
        <v>6</v>
      </c>
      <c r="E68" s="20">
        <v>5.4320000000000004</v>
      </c>
      <c r="F68" s="21"/>
      <c r="G68" s="21">
        <f t="shared" si="0"/>
        <v>0</v>
      </c>
    </row>
    <row r="69" spans="1:7" x14ac:dyDescent="0.25">
      <c r="A69" s="17">
        <v>55</v>
      </c>
      <c r="B69" s="18" t="s">
        <v>94</v>
      </c>
      <c r="C69" s="19" t="s">
        <v>7</v>
      </c>
      <c r="D69" s="18" t="s">
        <v>8</v>
      </c>
      <c r="E69" s="20">
        <v>8.6910000000000007</v>
      </c>
      <c r="F69" s="21"/>
      <c r="G69" s="21">
        <f t="shared" si="0"/>
        <v>0</v>
      </c>
    </row>
    <row r="70" spans="1:7" ht="30" x14ac:dyDescent="0.25">
      <c r="A70" s="17">
        <v>56</v>
      </c>
      <c r="B70" s="18" t="s">
        <v>94</v>
      </c>
      <c r="C70" s="19" t="s">
        <v>9</v>
      </c>
      <c r="D70" s="18" t="s">
        <v>4</v>
      </c>
      <c r="E70" s="20">
        <v>54.32</v>
      </c>
      <c r="F70" s="21"/>
      <c r="G70" s="21">
        <f t="shared" si="0"/>
        <v>0</v>
      </c>
    </row>
    <row r="71" spans="1:7" ht="45" x14ac:dyDescent="0.25">
      <c r="A71" s="17">
        <v>57</v>
      </c>
      <c r="B71" s="18" t="s">
        <v>94</v>
      </c>
      <c r="C71" s="19" t="s">
        <v>10</v>
      </c>
      <c r="D71" s="18" t="s">
        <v>6</v>
      </c>
      <c r="E71" s="20">
        <v>13.58</v>
      </c>
      <c r="F71" s="21"/>
      <c r="G71" s="21">
        <f t="shared" si="0"/>
        <v>0</v>
      </c>
    </row>
    <row r="72" spans="1:7" x14ac:dyDescent="0.25">
      <c r="A72" s="17">
        <v>58</v>
      </c>
      <c r="B72" s="18" t="s">
        <v>94</v>
      </c>
      <c r="C72" s="19" t="s">
        <v>11</v>
      </c>
      <c r="D72" s="18" t="s">
        <v>8</v>
      </c>
      <c r="E72" s="20">
        <v>24.443999999999999</v>
      </c>
      <c r="F72" s="21"/>
      <c r="G72" s="21">
        <f t="shared" si="0"/>
        <v>0</v>
      </c>
    </row>
    <row r="73" spans="1:7" ht="30" x14ac:dyDescent="0.25">
      <c r="A73" s="17">
        <v>59</v>
      </c>
      <c r="B73" s="18" t="s">
        <v>94</v>
      </c>
      <c r="C73" s="19" t="s">
        <v>12</v>
      </c>
      <c r="D73" s="18" t="s">
        <v>4</v>
      </c>
      <c r="E73" s="20">
        <v>54.32</v>
      </c>
      <c r="F73" s="21"/>
      <c r="G73" s="21">
        <f t="shared" si="0"/>
        <v>0</v>
      </c>
    </row>
    <row r="74" spans="1:7" ht="30" x14ac:dyDescent="0.25">
      <c r="A74" s="17">
        <v>60</v>
      </c>
      <c r="B74" s="18" t="s">
        <v>94</v>
      </c>
      <c r="C74" s="19" t="s">
        <v>13</v>
      </c>
      <c r="D74" s="18" t="s">
        <v>4</v>
      </c>
      <c r="E74" s="20">
        <v>54.32</v>
      </c>
      <c r="F74" s="21"/>
      <c r="G74" s="21">
        <f t="shared" si="0"/>
        <v>0</v>
      </c>
    </row>
    <row r="75" spans="1:7" ht="45" x14ac:dyDescent="0.25">
      <c r="A75" s="17">
        <v>61</v>
      </c>
      <c r="B75" s="18" t="s">
        <v>94</v>
      </c>
      <c r="C75" s="19" t="s">
        <v>14</v>
      </c>
      <c r="D75" s="18" t="s">
        <v>4</v>
      </c>
      <c r="E75" s="20">
        <v>54.32</v>
      </c>
      <c r="F75" s="21"/>
      <c r="G75" s="21">
        <f t="shared" si="0"/>
        <v>0</v>
      </c>
    </row>
    <row r="76" spans="1:7" ht="45" x14ac:dyDescent="0.25">
      <c r="A76" s="17">
        <v>62</v>
      </c>
      <c r="B76" s="18" t="s">
        <v>94</v>
      </c>
      <c r="C76" s="19" t="s">
        <v>15</v>
      </c>
      <c r="D76" s="18" t="s">
        <v>4</v>
      </c>
      <c r="E76" s="20">
        <v>54.32</v>
      </c>
      <c r="F76" s="21"/>
      <c r="G76" s="21">
        <f t="shared" si="0"/>
        <v>0</v>
      </c>
    </row>
    <row r="77" spans="1:7" ht="45" x14ac:dyDescent="0.25">
      <c r="A77" s="17">
        <v>63</v>
      </c>
      <c r="B77" s="18" t="s">
        <v>94</v>
      </c>
      <c r="C77" s="19" t="s">
        <v>16</v>
      </c>
      <c r="D77" s="18" t="s">
        <v>8</v>
      </c>
      <c r="E77" s="20">
        <v>13.65</v>
      </c>
      <c r="F77" s="21"/>
      <c r="G77" s="21">
        <f t="shared" si="0"/>
        <v>0</v>
      </c>
    </row>
    <row r="78" spans="1:7" ht="60" x14ac:dyDescent="0.25">
      <c r="A78" s="17">
        <v>64</v>
      </c>
      <c r="B78" s="18" t="s">
        <v>94</v>
      </c>
      <c r="C78" s="19" t="s">
        <v>17</v>
      </c>
      <c r="D78" s="18" t="s">
        <v>8</v>
      </c>
      <c r="E78" s="20">
        <v>13.65</v>
      </c>
      <c r="F78" s="21"/>
      <c r="G78" s="21">
        <f t="shared" si="0"/>
        <v>0</v>
      </c>
    </row>
    <row r="79" spans="1:7" ht="30" x14ac:dyDescent="0.25">
      <c r="A79" s="22"/>
      <c r="B79" s="23"/>
      <c r="C79" s="24" t="s">
        <v>113</v>
      </c>
      <c r="D79" s="25"/>
      <c r="E79" s="26"/>
      <c r="F79" s="27"/>
      <c r="G79" s="27">
        <f>SUM(G66:G78)</f>
        <v>0</v>
      </c>
    </row>
    <row r="80" spans="1:7" x14ac:dyDescent="0.25">
      <c r="A80" s="28" t="s">
        <v>103</v>
      </c>
      <c r="B80" s="46" t="s">
        <v>114</v>
      </c>
      <c r="C80" s="46"/>
      <c r="D80" s="29"/>
      <c r="E80" s="30"/>
      <c r="F80" s="31"/>
      <c r="G80" s="31"/>
    </row>
    <row r="81" spans="1:7" ht="30" x14ac:dyDescent="0.25">
      <c r="A81" s="17">
        <v>65</v>
      </c>
      <c r="B81" s="18" t="s">
        <v>94</v>
      </c>
      <c r="C81" s="19" t="s">
        <v>18</v>
      </c>
      <c r="D81" s="18" t="s">
        <v>19</v>
      </c>
      <c r="E81" s="20">
        <v>0.09</v>
      </c>
      <c r="F81" s="21"/>
      <c r="G81" s="21">
        <f t="shared" ref="G81" si="1">E81*F81</f>
        <v>0</v>
      </c>
    </row>
    <row r="82" spans="1:7" ht="45" x14ac:dyDescent="0.25">
      <c r="A82" s="17">
        <v>66</v>
      </c>
      <c r="B82" s="18" t="s">
        <v>94</v>
      </c>
      <c r="C82" s="19" t="s">
        <v>64</v>
      </c>
      <c r="D82" s="18" t="s">
        <v>6</v>
      </c>
      <c r="E82" s="20">
        <v>108.60899999999999</v>
      </c>
      <c r="F82" s="21"/>
      <c r="G82" s="21">
        <f t="shared" ref="G82:G123" si="2">E82*F82</f>
        <v>0</v>
      </c>
    </row>
    <row r="83" spans="1:7" ht="60" x14ac:dyDescent="0.25">
      <c r="A83" s="17">
        <v>67</v>
      </c>
      <c r="B83" s="18" t="s">
        <v>94</v>
      </c>
      <c r="C83" s="19" t="s">
        <v>23</v>
      </c>
      <c r="D83" s="18" t="s">
        <v>6</v>
      </c>
      <c r="E83" s="20">
        <v>12.068</v>
      </c>
      <c r="F83" s="21"/>
      <c r="G83" s="21">
        <f t="shared" si="2"/>
        <v>0</v>
      </c>
    </row>
    <row r="84" spans="1:7" ht="45" x14ac:dyDescent="0.25">
      <c r="A84" s="17">
        <v>68</v>
      </c>
      <c r="B84" s="18" t="s">
        <v>94</v>
      </c>
      <c r="C84" s="19" t="s">
        <v>24</v>
      </c>
      <c r="D84" s="18" t="s">
        <v>4</v>
      </c>
      <c r="E84" s="20">
        <v>301.69099999999997</v>
      </c>
      <c r="F84" s="21"/>
      <c r="G84" s="21">
        <f t="shared" si="2"/>
        <v>0</v>
      </c>
    </row>
    <row r="85" spans="1:7" x14ac:dyDescent="0.25">
      <c r="A85" s="17">
        <v>69</v>
      </c>
      <c r="B85" s="18" t="s">
        <v>94</v>
      </c>
      <c r="C85" s="19" t="s">
        <v>25</v>
      </c>
      <c r="D85" s="18" t="s">
        <v>6</v>
      </c>
      <c r="E85" s="20">
        <v>14.260999999999999</v>
      </c>
      <c r="F85" s="21"/>
      <c r="G85" s="21">
        <f t="shared" si="2"/>
        <v>0</v>
      </c>
    </row>
    <row r="86" spans="1:7" ht="30" x14ac:dyDescent="0.25">
      <c r="A86" s="17">
        <v>70</v>
      </c>
      <c r="B86" s="18" t="s">
        <v>94</v>
      </c>
      <c r="C86" s="19" t="s">
        <v>26</v>
      </c>
      <c r="D86" s="18" t="s">
        <v>2</v>
      </c>
      <c r="E86" s="20">
        <v>89.13</v>
      </c>
      <c r="F86" s="21"/>
      <c r="G86" s="21">
        <f t="shared" si="2"/>
        <v>0</v>
      </c>
    </row>
    <row r="87" spans="1:7" x14ac:dyDescent="0.25">
      <c r="A87" s="17">
        <v>71</v>
      </c>
      <c r="B87" s="18" t="s">
        <v>94</v>
      </c>
      <c r="C87" s="19" t="s">
        <v>65</v>
      </c>
      <c r="D87" s="18" t="s">
        <v>45</v>
      </c>
      <c r="E87" s="20">
        <v>32</v>
      </c>
      <c r="F87" s="21"/>
      <c r="G87" s="21">
        <f t="shared" si="2"/>
        <v>0</v>
      </c>
    </row>
    <row r="88" spans="1:7" x14ac:dyDescent="0.25">
      <c r="A88" s="17">
        <v>72</v>
      </c>
      <c r="B88" s="18" t="s">
        <v>94</v>
      </c>
      <c r="C88" s="19" t="s">
        <v>66</v>
      </c>
      <c r="D88" s="18" t="s">
        <v>6</v>
      </c>
      <c r="E88" s="20">
        <v>24.242999999999999</v>
      </c>
      <c r="F88" s="21"/>
      <c r="G88" s="21">
        <f t="shared" si="2"/>
        <v>0</v>
      </c>
    </row>
    <row r="89" spans="1:7" ht="30" x14ac:dyDescent="0.25">
      <c r="A89" s="17">
        <v>73</v>
      </c>
      <c r="B89" s="18" t="s">
        <v>94</v>
      </c>
      <c r="C89" s="19" t="s">
        <v>67</v>
      </c>
      <c r="D89" s="18" t="s">
        <v>6</v>
      </c>
      <c r="E89" s="20">
        <v>2.8929999999999998</v>
      </c>
      <c r="F89" s="21"/>
      <c r="G89" s="21">
        <f t="shared" si="2"/>
        <v>0</v>
      </c>
    </row>
    <row r="90" spans="1:7" ht="60" x14ac:dyDescent="0.25">
      <c r="A90" s="17">
        <v>74</v>
      </c>
      <c r="B90" s="18" t="s">
        <v>94</v>
      </c>
      <c r="C90" s="19" t="s">
        <v>68</v>
      </c>
      <c r="D90" s="18" t="s">
        <v>6</v>
      </c>
      <c r="E90" s="20">
        <v>47.567999999999998</v>
      </c>
      <c r="F90" s="21"/>
      <c r="G90" s="21">
        <f t="shared" si="2"/>
        <v>0</v>
      </c>
    </row>
    <row r="91" spans="1:7" ht="30" x14ac:dyDescent="0.25">
      <c r="A91" s="17">
        <v>75</v>
      </c>
      <c r="B91" s="18" t="s">
        <v>94</v>
      </c>
      <c r="C91" s="19" t="s">
        <v>69</v>
      </c>
      <c r="D91" s="18" t="s">
        <v>6</v>
      </c>
      <c r="E91" s="20">
        <v>31.712</v>
      </c>
      <c r="F91" s="21"/>
      <c r="G91" s="21">
        <f t="shared" si="2"/>
        <v>0</v>
      </c>
    </row>
    <row r="92" spans="1:7" ht="30" x14ac:dyDescent="0.25">
      <c r="A92" s="17">
        <v>76</v>
      </c>
      <c r="B92" s="18" t="s">
        <v>94</v>
      </c>
      <c r="C92" s="19" t="s">
        <v>28</v>
      </c>
      <c r="D92" s="18" t="s">
        <v>6</v>
      </c>
      <c r="E92" s="20">
        <v>47.567999999999998</v>
      </c>
      <c r="F92" s="21"/>
      <c r="G92" s="21">
        <f t="shared" si="2"/>
        <v>0</v>
      </c>
    </row>
    <row r="93" spans="1:7" ht="45" x14ac:dyDescent="0.25">
      <c r="A93" s="17">
        <v>77</v>
      </c>
      <c r="B93" s="18" t="s">
        <v>94</v>
      </c>
      <c r="C93" s="19" t="s">
        <v>70</v>
      </c>
      <c r="D93" s="18" t="s">
        <v>6</v>
      </c>
      <c r="E93" s="20">
        <v>31.712</v>
      </c>
      <c r="F93" s="21"/>
      <c r="G93" s="21">
        <f t="shared" si="2"/>
        <v>0</v>
      </c>
    </row>
    <row r="94" spans="1:7" ht="60" x14ac:dyDescent="0.25">
      <c r="A94" s="17">
        <v>78</v>
      </c>
      <c r="B94" s="18" t="s">
        <v>94</v>
      </c>
      <c r="C94" s="19" t="s">
        <v>71</v>
      </c>
      <c r="D94" s="18" t="s">
        <v>8</v>
      </c>
      <c r="E94" s="20">
        <v>149.50399999999999</v>
      </c>
      <c r="F94" s="21"/>
      <c r="G94" s="21">
        <f t="shared" si="2"/>
        <v>0</v>
      </c>
    </row>
    <row r="95" spans="1:7" ht="45" x14ac:dyDescent="0.25">
      <c r="A95" s="17">
        <v>79</v>
      </c>
      <c r="B95" s="18" t="s">
        <v>94</v>
      </c>
      <c r="C95" s="19" t="s">
        <v>72</v>
      </c>
      <c r="D95" s="18" t="s">
        <v>31</v>
      </c>
      <c r="E95" s="20">
        <v>12.459</v>
      </c>
      <c r="F95" s="21"/>
      <c r="G95" s="21">
        <f t="shared" si="2"/>
        <v>0</v>
      </c>
    </row>
    <row r="96" spans="1:7" ht="30" x14ac:dyDescent="0.25">
      <c r="A96" s="17">
        <v>80</v>
      </c>
      <c r="B96" s="18" t="s">
        <v>94</v>
      </c>
      <c r="C96" s="19" t="s">
        <v>32</v>
      </c>
      <c r="D96" s="18" t="s">
        <v>31</v>
      </c>
      <c r="E96" s="20">
        <v>12.459</v>
      </c>
      <c r="F96" s="21"/>
      <c r="G96" s="21">
        <f t="shared" si="2"/>
        <v>0</v>
      </c>
    </row>
    <row r="97" spans="1:7" ht="75" x14ac:dyDescent="0.25">
      <c r="A97" s="17">
        <v>81</v>
      </c>
      <c r="B97" s="18" t="s">
        <v>94</v>
      </c>
      <c r="C97" s="19" t="s">
        <v>33</v>
      </c>
      <c r="D97" s="18" t="s">
        <v>6</v>
      </c>
      <c r="E97" s="20">
        <v>88.965000000000003</v>
      </c>
      <c r="F97" s="21"/>
      <c r="G97" s="21">
        <f t="shared" si="2"/>
        <v>0</v>
      </c>
    </row>
    <row r="98" spans="1:7" ht="45" x14ac:dyDescent="0.25">
      <c r="A98" s="17">
        <v>82</v>
      </c>
      <c r="B98" s="18" t="s">
        <v>94</v>
      </c>
      <c r="C98" s="19" t="s">
        <v>34</v>
      </c>
      <c r="D98" s="18" t="s">
        <v>6</v>
      </c>
      <c r="E98" s="20">
        <v>88.965000000000003</v>
      </c>
      <c r="F98" s="21"/>
      <c r="G98" s="21">
        <f t="shared" si="2"/>
        <v>0</v>
      </c>
    </row>
    <row r="99" spans="1:7" x14ac:dyDescent="0.25">
      <c r="A99" s="22"/>
      <c r="B99" s="23"/>
      <c r="C99" s="24" t="s">
        <v>115</v>
      </c>
      <c r="D99" s="25"/>
      <c r="E99" s="26"/>
      <c r="F99" s="27"/>
      <c r="G99" s="27">
        <f>SUM(G81:G98)</f>
        <v>0</v>
      </c>
    </row>
    <row r="100" spans="1:7" x14ac:dyDescent="0.25">
      <c r="A100" s="28" t="s">
        <v>103</v>
      </c>
      <c r="B100" s="46" t="s">
        <v>116</v>
      </c>
      <c r="C100" s="46"/>
      <c r="D100" s="29"/>
      <c r="E100" s="30"/>
      <c r="F100" s="31"/>
      <c r="G100" s="31"/>
    </row>
    <row r="101" spans="1:7" ht="45" x14ac:dyDescent="0.25">
      <c r="A101" s="17">
        <v>83</v>
      </c>
      <c r="B101" s="18" t="s">
        <v>94</v>
      </c>
      <c r="C101" s="19" t="s">
        <v>73</v>
      </c>
      <c r="D101" s="18" t="s">
        <v>2</v>
      </c>
      <c r="E101" s="20">
        <v>89.13</v>
      </c>
      <c r="F101" s="21"/>
      <c r="G101" s="21">
        <f t="shared" si="2"/>
        <v>0</v>
      </c>
    </row>
    <row r="102" spans="1:7" ht="45" x14ac:dyDescent="0.25">
      <c r="A102" s="17">
        <v>84</v>
      </c>
      <c r="B102" s="18" t="s">
        <v>94</v>
      </c>
      <c r="C102" s="19" t="s">
        <v>74</v>
      </c>
      <c r="D102" s="18" t="s">
        <v>50</v>
      </c>
      <c r="E102" s="20">
        <v>32</v>
      </c>
      <c r="F102" s="21"/>
      <c r="G102" s="21">
        <f t="shared" si="2"/>
        <v>0</v>
      </c>
    </row>
    <row r="103" spans="1:7" ht="45" x14ac:dyDescent="0.25">
      <c r="A103" s="17">
        <v>85</v>
      </c>
      <c r="B103" s="18" t="s">
        <v>94</v>
      </c>
      <c r="C103" s="19" t="s">
        <v>75</v>
      </c>
      <c r="D103" s="18" t="s">
        <v>39</v>
      </c>
      <c r="E103" s="20">
        <v>33</v>
      </c>
      <c r="F103" s="21"/>
      <c r="G103" s="21">
        <f t="shared" si="2"/>
        <v>0</v>
      </c>
    </row>
    <row r="104" spans="1:7" ht="45" x14ac:dyDescent="0.25">
      <c r="A104" s="17">
        <v>86</v>
      </c>
      <c r="B104" s="18" t="s">
        <v>94</v>
      </c>
      <c r="C104" s="19" t="s">
        <v>76</v>
      </c>
      <c r="D104" s="18" t="s">
        <v>39</v>
      </c>
      <c r="E104" s="20">
        <v>31</v>
      </c>
      <c r="F104" s="21"/>
      <c r="G104" s="21">
        <f t="shared" si="2"/>
        <v>0</v>
      </c>
    </row>
    <row r="105" spans="1:7" ht="30" x14ac:dyDescent="0.25">
      <c r="A105" s="17">
        <v>87</v>
      </c>
      <c r="B105" s="18" t="s">
        <v>94</v>
      </c>
      <c r="C105" s="19" t="s">
        <v>77</v>
      </c>
      <c r="D105" s="18" t="s">
        <v>45</v>
      </c>
      <c r="E105" s="20">
        <v>32</v>
      </c>
      <c r="F105" s="21"/>
      <c r="G105" s="21">
        <f t="shared" si="2"/>
        <v>0</v>
      </c>
    </row>
    <row r="106" spans="1:7" ht="30" x14ac:dyDescent="0.25">
      <c r="A106" s="17">
        <v>88</v>
      </c>
      <c r="B106" s="18" t="s">
        <v>94</v>
      </c>
      <c r="C106" s="19" t="s">
        <v>78</v>
      </c>
      <c r="D106" s="18" t="s">
        <v>6</v>
      </c>
      <c r="E106" s="20">
        <v>0.57599999999999996</v>
      </c>
      <c r="F106" s="21"/>
      <c r="G106" s="21">
        <f t="shared" si="2"/>
        <v>0</v>
      </c>
    </row>
    <row r="107" spans="1:7" x14ac:dyDescent="0.25">
      <c r="A107" s="17">
        <v>89</v>
      </c>
      <c r="B107" s="18" t="s">
        <v>94</v>
      </c>
      <c r="C107" s="19" t="s">
        <v>79</v>
      </c>
      <c r="D107" s="18" t="s">
        <v>4</v>
      </c>
      <c r="E107" s="20">
        <v>2.88</v>
      </c>
      <c r="F107" s="21"/>
      <c r="G107" s="21">
        <f t="shared" si="2"/>
        <v>0</v>
      </c>
    </row>
    <row r="108" spans="1:7" ht="45" x14ac:dyDescent="0.25">
      <c r="A108" s="17">
        <v>90</v>
      </c>
      <c r="B108" s="18" t="s">
        <v>94</v>
      </c>
      <c r="C108" s="19" t="s">
        <v>80</v>
      </c>
      <c r="D108" s="18" t="s">
        <v>2</v>
      </c>
      <c r="E108" s="20">
        <v>2</v>
      </c>
      <c r="F108" s="21"/>
      <c r="G108" s="21">
        <f t="shared" si="2"/>
        <v>0</v>
      </c>
    </row>
    <row r="109" spans="1:7" x14ac:dyDescent="0.25">
      <c r="A109" s="22"/>
      <c r="B109" s="23"/>
      <c r="C109" s="24" t="s">
        <v>117</v>
      </c>
      <c r="D109" s="25"/>
      <c r="E109" s="26"/>
      <c r="F109" s="27"/>
      <c r="G109" s="27">
        <f>SUM(G101:G108)</f>
        <v>0</v>
      </c>
    </row>
    <row r="110" spans="1:7" x14ac:dyDescent="0.25">
      <c r="A110" s="28" t="s">
        <v>103</v>
      </c>
      <c r="B110" s="46" t="s">
        <v>118</v>
      </c>
      <c r="C110" s="46"/>
      <c r="D110" s="29"/>
      <c r="E110" s="30"/>
      <c r="F110" s="31"/>
      <c r="G110" s="31"/>
    </row>
    <row r="111" spans="1:7" ht="30" x14ac:dyDescent="0.25">
      <c r="A111" s="17">
        <v>91</v>
      </c>
      <c r="B111" s="18" t="s">
        <v>94</v>
      </c>
      <c r="C111" s="19" t="s">
        <v>81</v>
      </c>
      <c r="D111" s="18" t="s">
        <v>56</v>
      </c>
      <c r="E111" s="20">
        <v>32</v>
      </c>
      <c r="F111" s="21"/>
      <c r="G111" s="21">
        <f t="shared" si="2"/>
        <v>0</v>
      </c>
    </row>
    <row r="112" spans="1:7" ht="45" x14ac:dyDescent="0.25">
      <c r="A112" s="17">
        <v>92</v>
      </c>
      <c r="B112" s="18" t="s">
        <v>94</v>
      </c>
      <c r="C112" s="19" t="s">
        <v>120</v>
      </c>
      <c r="D112" s="18" t="s">
        <v>58</v>
      </c>
      <c r="E112" s="20">
        <v>-19</v>
      </c>
      <c r="F112" s="21"/>
      <c r="G112" s="21">
        <f t="shared" si="2"/>
        <v>0</v>
      </c>
    </row>
    <row r="113" spans="1:7" ht="30" x14ac:dyDescent="0.25">
      <c r="A113" s="17">
        <v>93</v>
      </c>
      <c r="B113" s="18" t="s">
        <v>94</v>
      </c>
      <c r="C113" s="19" t="s">
        <v>59</v>
      </c>
      <c r="D113" s="18" t="s">
        <v>60</v>
      </c>
      <c r="E113" s="20">
        <v>32</v>
      </c>
      <c r="F113" s="21"/>
      <c r="G113" s="21">
        <f t="shared" si="2"/>
        <v>0</v>
      </c>
    </row>
    <row r="114" spans="1:7" ht="30" x14ac:dyDescent="0.25">
      <c r="A114" s="17">
        <v>94</v>
      </c>
      <c r="B114" s="18" t="s">
        <v>94</v>
      </c>
      <c r="C114" s="19" t="s">
        <v>119</v>
      </c>
      <c r="D114" s="18" t="s">
        <v>58</v>
      </c>
      <c r="E114" s="20">
        <v>-19</v>
      </c>
      <c r="F114" s="21"/>
      <c r="G114" s="21">
        <f t="shared" si="2"/>
        <v>0</v>
      </c>
    </row>
    <row r="115" spans="1:7" ht="30" x14ac:dyDescent="0.25">
      <c r="A115" s="17">
        <v>95</v>
      </c>
      <c r="B115" s="18" t="s">
        <v>94</v>
      </c>
      <c r="C115" s="19" t="s">
        <v>122</v>
      </c>
      <c r="D115" s="18" t="s">
        <v>60</v>
      </c>
      <c r="E115" s="20">
        <v>1</v>
      </c>
      <c r="F115" s="21"/>
      <c r="G115" s="21">
        <f t="shared" si="2"/>
        <v>0</v>
      </c>
    </row>
    <row r="116" spans="1:7" ht="30" x14ac:dyDescent="0.25">
      <c r="A116" s="17">
        <v>96</v>
      </c>
      <c r="B116" s="18" t="s">
        <v>94</v>
      </c>
      <c r="C116" s="19" t="s">
        <v>123</v>
      </c>
      <c r="D116" s="18" t="s">
        <v>58</v>
      </c>
      <c r="E116" s="20">
        <v>-19</v>
      </c>
      <c r="F116" s="21"/>
      <c r="G116" s="21">
        <f t="shared" si="2"/>
        <v>0</v>
      </c>
    </row>
    <row r="117" spans="1:7" ht="30" x14ac:dyDescent="0.25">
      <c r="A117" s="22"/>
      <c r="B117" s="23"/>
      <c r="C117" s="24" t="s">
        <v>121</v>
      </c>
      <c r="D117" s="25"/>
      <c r="E117" s="26"/>
      <c r="F117" s="27"/>
      <c r="G117" s="27">
        <f>SUM(G111:G116)</f>
        <v>0</v>
      </c>
    </row>
    <row r="118" spans="1:7" x14ac:dyDescent="0.25">
      <c r="A118" s="32"/>
      <c r="B118" s="33"/>
      <c r="C118" s="34" t="s">
        <v>124</v>
      </c>
      <c r="D118" s="35"/>
      <c r="E118" s="36"/>
      <c r="F118" s="37"/>
      <c r="G118" s="37">
        <f>SUM(G79,G99,G109,G117)</f>
        <v>0</v>
      </c>
    </row>
    <row r="119" spans="1:7" ht="15.75" x14ac:dyDescent="0.25">
      <c r="A119" s="8">
        <v>3</v>
      </c>
      <c r="B119" s="47" t="s">
        <v>125</v>
      </c>
      <c r="C119" s="47"/>
      <c r="D119" s="9"/>
      <c r="E119" s="10"/>
      <c r="F119" s="11"/>
      <c r="G119" s="11"/>
    </row>
    <row r="120" spans="1:7" ht="30" x14ac:dyDescent="0.25">
      <c r="A120" s="17">
        <v>97</v>
      </c>
      <c r="B120" s="18" t="s">
        <v>94</v>
      </c>
      <c r="C120" s="19" t="s">
        <v>82</v>
      </c>
      <c r="D120" s="18" t="s">
        <v>83</v>
      </c>
      <c r="E120" s="20">
        <v>1</v>
      </c>
      <c r="F120" s="21"/>
      <c r="G120" s="21">
        <f t="shared" si="2"/>
        <v>0</v>
      </c>
    </row>
    <row r="121" spans="1:7" x14ac:dyDescent="0.25">
      <c r="A121" s="17">
        <v>98</v>
      </c>
      <c r="B121" s="18" t="s">
        <v>94</v>
      </c>
      <c r="C121" s="19" t="s">
        <v>84</v>
      </c>
      <c r="D121" s="18" t="s">
        <v>45</v>
      </c>
      <c r="E121" s="20">
        <v>1</v>
      </c>
      <c r="F121" s="21"/>
      <c r="G121" s="21">
        <f t="shared" si="2"/>
        <v>0</v>
      </c>
    </row>
    <row r="122" spans="1:7" ht="30" x14ac:dyDescent="0.25">
      <c r="A122" s="17">
        <v>99</v>
      </c>
      <c r="B122" s="18" t="s">
        <v>94</v>
      </c>
      <c r="C122" s="19" t="s">
        <v>85</v>
      </c>
      <c r="D122" s="18" t="s">
        <v>47</v>
      </c>
      <c r="E122" s="20">
        <v>1</v>
      </c>
      <c r="F122" s="21"/>
      <c r="G122" s="21">
        <f t="shared" si="2"/>
        <v>0</v>
      </c>
    </row>
    <row r="123" spans="1:7" x14ac:dyDescent="0.25">
      <c r="A123" s="17">
        <v>100</v>
      </c>
      <c r="B123" s="18" t="s">
        <v>94</v>
      </c>
      <c r="C123" s="19" t="s">
        <v>86</v>
      </c>
      <c r="D123" s="18" t="s">
        <v>87</v>
      </c>
      <c r="E123" s="20">
        <v>30</v>
      </c>
      <c r="F123" s="21"/>
      <c r="G123" s="21">
        <f t="shared" si="2"/>
        <v>0</v>
      </c>
    </row>
    <row r="124" spans="1:7" x14ac:dyDescent="0.25">
      <c r="A124" s="32"/>
      <c r="B124" s="33"/>
      <c r="C124" s="34" t="s">
        <v>126</v>
      </c>
      <c r="D124" s="35"/>
      <c r="E124" s="36"/>
      <c r="F124" s="37"/>
      <c r="G124" s="27">
        <f>SUM(G120:G123)</f>
        <v>0</v>
      </c>
    </row>
    <row r="125" spans="1:7" x14ac:dyDescent="0.25">
      <c r="A125" s="17"/>
      <c r="B125" s="18"/>
      <c r="C125" s="19"/>
      <c r="D125" s="18"/>
      <c r="E125" s="20"/>
      <c r="F125" s="18"/>
      <c r="G125" s="18"/>
    </row>
    <row r="126" spans="1:7" x14ac:dyDescent="0.25">
      <c r="A126" s="39"/>
      <c r="B126" s="40"/>
      <c r="C126" s="41" t="s">
        <v>127</v>
      </c>
      <c r="D126" s="40"/>
      <c r="E126" s="42"/>
      <c r="F126" s="40"/>
      <c r="G126" s="43">
        <f>SUM(G63,G118,G124)</f>
        <v>0</v>
      </c>
    </row>
  </sheetData>
  <mergeCells count="10">
    <mergeCell ref="A1:G1"/>
    <mergeCell ref="B80:C80"/>
    <mergeCell ref="B100:C100"/>
    <mergeCell ref="B110:C110"/>
    <mergeCell ref="B119:C119"/>
    <mergeCell ref="B3:C3"/>
    <mergeCell ref="B19:C19"/>
    <mergeCell ref="B35:C35"/>
    <mergeCell ref="B53:C53"/>
    <mergeCell ref="B64:C64"/>
  </mergeCells>
  <pageMargins left="0.70866141732283472" right="0.70866141732283472" top="0.74803149606299213" bottom="0.74803149606299213" header="0.31496062992125984" footer="0.31496062992125984"/>
  <pageSetup paperSize="8" scale="7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k-s w EXELU 31.05.2017r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Kamila Gądek</cp:lastModifiedBy>
  <cp:lastPrinted>2017-06-05T08:01:43Z</cp:lastPrinted>
  <dcterms:created xsi:type="dcterms:W3CDTF">2017-06-01T16:39:11Z</dcterms:created>
  <dcterms:modified xsi:type="dcterms:W3CDTF">2017-06-05T08:12:53Z</dcterms:modified>
</cp:coreProperties>
</file>